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1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<sst xmlns="http://schemas.openxmlformats.org/spreadsheetml/2006/main" count="81" uniqueCount="52">
  <si>
    <t xml:space="preserve">Appendix 2 </t>
  </si>
  <si>
    <t>Worked Example of Cost Figure</t>
  </si>
  <si>
    <t>Unit of Measurement</t>
  </si>
  <si>
    <t>Electricty</t>
  </si>
  <si>
    <t xml:space="preserve">Gas </t>
  </si>
  <si>
    <t>KW/H</t>
  </si>
  <si>
    <t>Therms</t>
  </si>
  <si>
    <t>Base Cost per Unit (£)</t>
  </si>
  <si>
    <t>Scenario 1</t>
  </si>
  <si>
    <t>Scenario 2</t>
  </si>
  <si>
    <t>Gas</t>
  </si>
  <si>
    <t>Level of Consumption</t>
  </si>
  <si>
    <t>Table 1 - Target Consumption Levels</t>
  </si>
  <si>
    <t>Actual Cost per Unit (£)</t>
  </si>
  <si>
    <t xml:space="preserve"> Base Utility Cost</t>
  </si>
  <si>
    <t>Actual Utility Cost</t>
  </si>
  <si>
    <t>Scenario 2 Next Cost Benchmarking Date</t>
  </si>
  <si>
    <t>Target Consumption  Level per annum</t>
  </si>
  <si>
    <t>Note - the actual level of consumption exceeds the Target Consumption Level and therefore the level of consumption for the purpose of the calculation remains at the Target Level as set out in Table 1</t>
  </si>
  <si>
    <t>Note - the actual level of consumption  exceeds the Target Consumption Level and therefore the level of consumption for the purpose of the calculation remains at the Target Level as set out in Table 1</t>
  </si>
  <si>
    <t>Scenario 3</t>
  </si>
  <si>
    <t>Consumption has reduced  from the base level to 1,020,000</t>
  </si>
  <si>
    <t>Consumption has increased from the base level to 3,500,000 therms</t>
  </si>
  <si>
    <t>Consumption has decreased from the previous period to3,300,000 therms</t>
  </si>
  <si>
    <t>Cost Benchmarking spreadsheet referred to at Appendix 2 Part 2</t>
  </si>
  <si>
    <t>Note - the actual level of consumption is less than the Target Consumption Level and therefore this is the figure used for the purpose of the calculation.</t>
  </si>
  <si>
    <t>Note - the actual level of consumption is less than the Target Consumption Level and therefore is the figure used for the purpose of the calculation.</t>
  </si>
  <si>
    <t xml:space="preserve">At the end of Year 1 the Base Utility  Cost (Indexed) = </t>
  </si>
  <si>
    <t xml:space="preserve">At the end of Year 1 the Base Utility Cost (Indexed) = </t>
  </si>
  <si>
    <t>£72,224 - £68,027=</t>
  </si>
  <si>
    <t>** Note the Actual Utility Cost for the preceding Cost Benchmarking Procedure becomes the Base Utility Cost for this current Cost Benchmarking Procedure</t>
  </si>
  <si>
    <t xml:space="preserve">At the end of Year 2 the Base Utility Cost (Indexed)** = </t>
  </si>
  <si>
    <t>(£72,224 inflated over 1 year)</t>
  </si>
  <si>
    <t>£76,704- £74,030 =</t>
  </si>
  <si>
    <t>£66,300 - £82,570 =</t>
  </si>
  <si>
    <t>Benchmarked Utility</t>
  </si>
  <si>
    <t>Electricity costs per unit increase to 0.0845 per unit</t>
  </si>
  <si>
    <t>New Electricity calculation is as follows</t>
  </si>
  <si>
    <t>Gas costs per unit have increased to 0.02257</t>
  </si>
  <si>
    <t>New Gas calculation is as follows</t>
  </si>
  <si>
    <t>Gas costs per unit have increased to 0.02397</t>
  </si>
  <si>
    <t>Electricity costs per unit decrease to 0.065 per unit</t>
  </si>
  <si>
    <t>Consumption has reduced from the base level to 1,020,000</t>
  </si>
  <si>
    <t>New Electricity calculation at the first Cost Benchmarking Procedure is as follows</t>
  </si>
  <si>
    <t>#69005135v2</t>
  </si>
  <si>
    <t>£86,190 - £82,570 =</t>
  </si>
  <si>
    <t xml:space="preserve">Therefore the change (increase in this example) to the Deficit Annual Payment (the Cost Figure) will be </t>
  </si>
  <si>
    <t xml:space="preserve">Therefore the change (decrease in this example) to the Surplus Annual Payment (the Cost Figure) will be </t>
  </si>
  <si>
    <t>Surplus scheme</t>
  </si>
  <si>
    <t>Deficit scheme</t>
  </si>
  <si>
    <t xml:space="preserve">Surplus scheme </t>
  </si>
  <si>
    <t>Appendix G - DBOM Benchmarking Schedule, Part 2 Appendix 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</si>
</sst>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quot;£&quot;* #,##0\)"/>
    <numFmt numFmtId="174" formatCode="#,##0;\(#,##0\)"/>
    <numFmt numFmtId="175" formatCode="&quot;£&quot;#,##0.00"/>
    <numFmt numFmtId="176" formatCode="&quot;£&quot;#,##0;\(&quot;£&quot;#,##0\)"/>
  </numFmts>
  <fonts count="38">
    <font>
      <sz val="10"/>
      <name val="Arial"/>
      <family val="0"/>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5"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1">
    <xf numFmtId="0" fontId="0" fillId="0" borderId="0" xfId="0" applyAlignment="1">
      <alignment/>
    </xf>
    <xf numFmtId="3" fontId="0" fillId="0" borderId="0" xfId="0" applyNumberFormat="1" applyAlignment="1">
      <alignment/>
    </xf>
    <xf numFmtId="0" fontId="1" fillId="0" borderId="0" xfId="0" applyFont="1" applyAlignment="1">
      <alignment/>
    </xf>
    <xf numFmtId="0" fontId="0" fillId="0" borderId="10" xfId="0" applyBorder="1" applyAlignment="1">
      <alignment/>
    </xf>
    <xf numFmtId="3" fontId="0" fillId="0" borderId="11" xfId="0" applyNumberFormat="1" applyBorder="1" applyAlignment="1">
      <alignment/>
    </xf>
    <xf numFmtId="0" fontId="0" fillId="0" borderId="11" xfId="0" applyBorder="1" applyAlignment="1">
      <alignment/>
    </xf>
    <xf numFmtId="3" fontId="0" fillId="0" borderId="12" xfId="0" applyNumberFormat="1" applyBorder="1" applyAlignment="1">
      <alignment/>
    </xf>
    <xf numFmtId="0" fontId="2" fillId="0" borderId="13" xfId="0" applyFont="1" applyBorder="1" applyAlignment="1">
      <alignment wrapText="1"/>
    </xf>
    <xf numFmtId="0" fontId="2" fillId="0" borderId="14" xfId="0" applyFont="1" applyBorder="1" applyAlignment="1">
      <alignment wrapText="1"/>
    </xf>
    <xf numFmtId="0" fontId="1" fillId="0" borderId="0" xfId="0" applyFont="1" applyAlignment="1">
      <alignment wrapText="1"/>
    </xf>
    <xf numFmtId="176" fontId="1" fillId="0" borderId="0" xfId="0" applyNumberFormat="1" applyFont="1" applyAlignment="1">
      <alignment horizontal="left"/>
    </xf>
    <xf numFmtId="0" fontId="0" fillId="0" borderId="15" xfId="0" applyBorder="1" applyAlignment="1">
      <alignment/>
    </xf>
    <xf numFmtId="3" fontId="0" fillId="0" borderId="16" xfId="0" applyNumberFormat="1" applyBorder="1" applyAlignment="1">
      <alignment/>
    </xf>
    <xf numFmtId="0" fontId="0" fillId="0" borderId="16" xfId="0" applyBorder="1" applyAlignment="1">
      <alignment/>
    </xf>
    <xf numFmtId="3" fontId="0" fillId="0" borderId="17" xfId="0" applyNumberFormat="1" applyBorder="1" applyAlignment="1">
      <alignment/>
    </xf>
    <xf numFmtId="0" fontId="0" fillId="0" borderId="0" xfId="0" applyFont="1" applyAlignment="1">
      <alignment horizontal="right"/>
    </xf>
    <xf numFmtId="0" fontId="0"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wrapText="1"/>
    </xf>
    <xf numFmtId="0" fontId="3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9"/>
  <sheetViews>
    <sheetView tabSelected="1" zoomScalePageLayoutView="0" workbookViewId="0" topLeftCell="A1">
      <selection activeCell="G7" sqref="G7"/>
    </sheetView>
  </sheetViews>
  <sheetFormatPr defaultColWidth="8.8515625" defaultRowHeight="12.75"/>
  <cols>
    <col min="1" max="1" width="28.421875" style="0" customWidth="1"/>
    <col min="2" max="2" width="10.421875" style="0" customWidth="1"/>
    <col min="3" max="3" width="15.140625" style="0" customWidth="1"/>
    <col min="4" max="4" width="13.28125" style="0" customWidth="1"/>
  </cols>
  <sheetData>
    <row r="1" ht="15.75">
      <c r="A1" s="20" t="s">
        <v>51</v>
      </c>
    </row>
    <row r="3" ht="12.75">
      <c r="A3" s="2" t="s">
        <v>24</v>
      </c>
    </row>
    <row r="5" ht="12.75">
      <c r="A5" s="2" t="s">
        <v>0</v>
      </c>
    </row>
    <row r="6" ht="12.75">
      <c r="A6" s="2" t="s">
        <v>1</v>
      </c>
    </row>
    <row r="7" ht="12.75">
      <c r="C7" s="2" t="s">
        <v>12</v>
      </c>
    </row>
    <row r="8" ht="12.75">
      <c r="C8" s="2"/>
    </row>
    <row r="9" spans="2:6" ht="22.5">
      <c r="B9" s="7" t="s">
        <v>35</v>
      </c>
      <c r="C9" s="7" t="s">
        <v>17</v>
      </c>
      <c r="D9" s="7" t="s">
        <v>2</v>
      </c>
      <c r="E9" s="7" t="s">
        <v>7</v>
      </c>
      <c r="F9" s="8" t="s">
        <v>14</v>
      </c>
    </row>
    <row r="10" spans="2:6" ht="12.75">
      <c r="B10" s="11" t="s">
        <v>3</v>
      </c>
      <c r="C10" s="12">
        <v>1200000</v>
      </c>
      <c r="D10" s="13" t="s">
        <v>5</v>
      </c>
      <c r="E10" s="13">
        <v>0.06713</v>
      </c>
      <c r="F10" s="14">
        <f>+C10*E10</f>
        <v>80556</v>
      </c>
    </row>
    <row r="11" spans="2:6" ht="12.75">
      <c r="B11" s="3" t="s">
        <v>4</v>
      </c>
      <c r="C11" s="4">
        <v>3200000</v>
      </c>
      <c r="D11" s="5" t="s">
        <v>6</v>
      </c>
      <c r="E11" s="5">
        <v>0.02074</v>
      </c>
      <c r="F11" s="6">
        <f>+C11*E11</f>
        <v>66368</v>
      </c>
    </row>
    <row r="13" ht="12.75">
      <c r="B13" s="2"/>
    </row>
    <row r="15" spans="1:2" ht="12.75">
      <c r="A15" s="2" t="s">
        <v>8</v>
      </c>
      <c r="B15" t="s">
        <v>36</v>
      </c>
    </row>
    <row r="16" spans="1:2" ht="12.75">
      <c r="A16" t="s">
        <v>49</v>
      </c>
      <c r="B16" t="s">
        <v>21</v>
      </c>
    </row>
    <row r="18" ht="12.75">
      <c r="B18" t="s">
        <v>37</v>
      </c>
    </row>
    <row r="20" spans="2:6" ht="33.75">
      <c r="B20" s="7" t="s">
        <v>35</v>
      </c>
      <c r="C20" s="7" t="s">
        <v>11</v>
      </c>
      <c r="D20" s="7" t="s">
        <v>2</v>
      </c>
      <c r="E20" s="7" t="s">
        <v>13</v>
      </c>
      <c r="F20" s="8" t="s">
        <v>15</v>
      </c>
    </row>
    <row r="21" spans="2:6" ht="12.75">
      <c r="B21" s="3" t="s">
        <v>3</v>
      </c>
      <c r="C21" s="4">
        <v>1020000</v>
      </c>
      <c r="D21" s="5" t="s">
        <v>5</v>
      </c>
      <c r="E21" s="5">
        <v>0.0845</v>
      </c>
      <c r="F21" s="6">
        <f>+C21*E21</f>
        <v>86190</v>
      </c>
    </row>
    <row r="23" spans="2:9" ht="28.5" customHeight="1">
      <c r="B23" s="18" t="s">
        <v>25</v>
      </c>
      <c r="C23" s="18"/>
      <c r="D23" s="18"/>
      <c r="E23" s="18"/>
      <c r="F23" s="18"/>
      <c r="G23" s="18"/>
      <c r="H23" s="18"/>
      <c r="I23" s="18"/>
    </row>
    <row r="25" spans="2:6" ht="12.75">
      <c r="B25" t="s">
        <v>27</v>
      </c>
      <c r="F25" s="1">
        <f>F10*1.025</f>
        <v>82569.9</v>
      </c>
    </row>
    <row r="27" spans="2:6" ht="12.75">
      <c r="B27" s="2" t="s">
        <v>46</v>
      </c>
      <c r="C27" s="2"/>
      <c r="D27" s="2"/>
      <c r="E27" s="2"/>
      <c r="F27" s="2"/>
    </row>
    <row r="28" spans="3:4" ht="12.75">
      <c r="C28" s="15" t="s">
        <v>45</v>
      </c>
      <c r="D28" s="10">
        <f>+F21-F25</f>
        <v>3620.100000000006</v>
      </c>
    </row>
    <row r="30" spans="1:2" ht="12.75">
      <c r="A30" s="2" t="s">
        <v>9</v>
      </c>
      <c r="B30" t="s">
        <v>38</v>
      </c>
    </row>
    <row r="31" spans="1:2" ht="12.75">
      <c r="A31" t="s">
        <v>48</v>
      </c>
      <c r="B31" t="s">
        <v>22</v>
      </c>
    </row>
    <row r="33" ht="12.75">
      <c r="B33" t="s">
        <v>39</v>
      </c>
    </row>
    <row r="35" spans="2:6" ht="33.75">
      <c r="B35" s="7" t="s">
        <v>35</v>
      </c>
      <c r="C35" s="7" t="s">
        <v>11</v>
      </c>
      <c r="D35" s="7" t="s">
        <v>2</v>
      </c>
      <c r="E35" s="7" t="s">
        <v>13</v>
      </c>
      <c r="F35" s="8" t="s">
        <v>15</v>
      </c>
    </row>
    <row r="36" spans="2:6" ht="12.75">
      <c r="B36" s="3" t="s">
        <v>10</v>
      </c>
      <c r="C36" s="4">
        <v>3200000</v>
      </c>
      <c r="D36" s="5" t="s">
        <v>6</v>
      </c>
      <c r="E36" s="5">
        <v>0.02257</v>
      </c>
      <c r="F36" s="6">
        <f>+C36*E36</f>
        <v>72224</v>
      </c>
    </row>
    <row r="38" spans="2:9" ht="28.5" customHeight="1">
      <c r="B38" s="18" t="s">
        <v>18</v>
      </c>
      <c r="C38" s="18"/>
      <c r="D38" s="18"/>
      <c r="E38" s="18"/>
      <c r="F38" s="18"/>
      <c r="G38" s="18"/>
      <c r="H38" s="18"/>
      <c r="I38" s="18"/>
    </row>
    <row r="40" spans="2:6" ht="12.75">
      <c r="B40" s="16" t="s">
        <v>28</v>
      </c>
      <c r="F40" s="1">
        <f>F11*1.025</f>
        <v>68027.2</v>
      </c>
    </row>
    <row r="42" spans="2:6" ht="12.75">
      <c r="B42" s="2" t="s">
        <v>47</v>
      </c>
      <c r="C42" s="2"/>
      <c r="D42" s="2"/>
      <c r="E42" s="2"/>
      <c r="F42" s="2"/>
    </row>
    <row r="43" spans="3:4" ht="12.75">
      <c r="C43" s="15" t="s">
        <v>29</v>
      </c>
      <c r="D43" s="10">
        <f>+F36-F40</f>
        <v>4196.800000000003</v>
      </c>
    </row>
    <row r="45" spans="1:2" ht="25.5">
      <c r="A45" s="9" t="s">
        <v>16</v>
      </c>
      <c r="B45" t="s">
        <v>40</v>
      </c>
    </row>
    <row r="46" spans="1:2" ht="12.75">
      <c r="A46" t="s">
        <v>50</v>
      </c>
      <c r="B46" t="s">
        <v>23</v>
      </c>
    </row>
    <row r="48" ht="12.75">
      <c r="B48" t="s">
        <v>39</v>
      </c>
    </row>
    <row r="50" spans="2:6" ht="33.75">
      <c r="B50" s="7" t="s">
        <v>35</v>
      </c>
      <c r="C50" s="7" t="s">
        <v>11</v>
      </c>
      <c r="D50" s="7" t="s">
        <v>2</v>
      </c>
      <c r="E50" s="7" t="s">
        <v>13</v>
      </c>
      <c r="F50" s="8" t="s">
        <v>15</v>
      </c>
    </row>
    <row r="51" spans="2:6" ht="12.75">
      <c r="B51" s="3" t="s">
        <v>10</v>
      </c>
      <c r="C51" s="4">
        <v>3200000</v>
      </c>
      <c r="D51" s="5" t="s">
        <v>6</v>
      </c>
      <c r="E51" s="5">
        <v>0.02397</v>
      </c>
      <c r="F51" s="6">
        <f>+C51*E51</f>
        <v>76704</v>
      </c>
    </row>
    <row r="53" spans="2:9" ht="28.5" customHeight="1">
      <c r="B53" s="18" t="s">
        <v>19</v>
      </c>
      <c r="C53" s="18"/>
      <c r="D53" s="18"/>
      <c r="E53" s="18"/>
      <c r="F53" s="18"/>
      <c r="G53" s="18"/>
      <c r="H53" s="18"/>
      <c r="I53" s="18"/>
    </row>
    <row r="55" spans="2:8" ht="12.75">
      <c r="B55" s="16" t="s">
        <v>31</v>
      </c>
      <c r="F55" s="1">
        <f>F36*1.025</f>
        <v>74029.59999999999</v>
      </c>
      <c r="H55" s="16" t="s">
        <v>32</v>
      </c>
    </row>
    <row r="57" ht="12.75">
      <c r="B57" s="2" t="s">
        <v>47</v>
      </c>
    </row>
    <row r="58" spans="3:4" ht="12.75">
      <c r="C58" s="15" t="s">
        <v>33</v>
      </c>
      <c r="D58" s="10">
        <f>+F51-F55</f>
        <v>2674.4000000000087</v>
      </c>
    </row>
    <row r="60" spans="2:9" ht="28.5" customHeight="1">
      <c r="B60" s="19" t="s">
        <v>30</v>
      </c>
      <c r="C60" s="18"/>
      <c r="D60" s="18"/>
      <c r="E60" s="18"/>
      <c r="F60" s="18"/>
      <c r="G60" s="18"/>
      <c r="H60" s="18"/>
      <c r="I60" s="18"/>
    </row>
    <row r="63" spans="1:2" ht="12.75">
      <c r="A63" s="2" t="s">
        <v>20</v>
      </c>
      <c r="B63" t="s">
        <v>41</v>
      </c>
    </row>
    <row r="64" spans="1:2" ht="12.75">
      <c r="A64" t="s">
        <v>49</v>
      </c>
      <c r="B64" t="s">
        <v>42</v>
      </c>
    </row>
    <row r="66" ht="12.75">
      <c r="B66" t="s">
        <v>43</v>
      </c>
    </row>
    <row r="68" spans="2:6" ht="33.75">
      <c r="B68" s="7" t="s">
        <v>35</v>
      </c>
      <c r="C68" s="7" t="s">
        <v>11</v>
      </c>
      <c r="D68" s="7" t="s">
        <v>2</v>
      </c>
      <c r="E68" s="7" t="s">
        <v>13</v>
      </c>
      <c r="F68" s="8" t="s">
        <v>15</v>
      </c>
    </row>
    <row r="69" spans="2:6" ht="12.75">
      <c r="B69" s="3" t="s">
        <v>3</v>
      </c>
      <c r="C69" s="4">
        <v>1020000</v>
      </c>
      <c r="D69" s="5" t="s">
        <v>5</v>
      </c>
      <c r="E69" s="5">
        <v>0.065</v>
      </c>
      <c r="F69" s="6">
        <f>+C69*E69</f>
        <v>66300</v>
      </c>
    </row>
    <row r="71" spans="2:9" ht="26.25" customHeight="1">
      <c r="B71" s="18" t="s">
        <v>26</v>
      </c>
      <c r="C71" s="18"/>
      <c r="D71" s="18"/>
      <c r="E71" s="18"/>
      <c r="F71" s="18"/>
      <c r="G71" s="18"/>
      <c r="H71" s="18"/>
      <c r="I71" s="18"/>
    </row>
    <row r="73" spans="2:6" ht="12.75">
      <c r="B73" s="16" t="s">
        <v>28</v>
      </c>
      <c r="F73" s="1">
        <f>F10*1.025</f>
        <v>82569.9</v>
      </c>
    </row>
    <row r="75" spans="2:6" ht="12.75">
      <c r="B75" s="2" t="s">
        <v>46</v>
      </c>
      <c r="C75" s="2"/>
      <c r="D75" s="2"/>
      <c r="E75" s="2"/>
      <c r="F75" s="2"/>
    </row>
    <row r="76" spans="3:4" ht="12.75">
      <c r="C76" s="15" t="s">
        <v>34</v>
      </c>
      <c r="D76" s="10">
        <f>+F69-F73</f>
        <v>-16269.899999999994</v>
      </c>
    </row>
    <row r="78" ht="12.75">
      <c r="A78" s="17"/>
    </row>
    <row r="79" spans="1:3" ht="12.75">
      <c r="A79" t="s">
        <v>44</v>
      </c>
      <c r="C79" s="1"/>
    </row>
  </sheetData>
  <sheetProtection/>
  <mergeCells count="5">
    <mergeCell ref="B23:I23"/>
    <mergeCell ref="B71:I71"/>
    <mergeCell ref="B38:I38"/>
    <mergeCell ref="B53:I53"/>
    <mergeCell ref="B60:I60"/>
  </mergeCells>
  <printOptions/>
  <pageMargins left="0.75" right="0.75" top="1" bottom="1" header="0.5" footer="0.5"/>
  <pageSetup fitToHeight="1" fitToWidth="1" horizontalDpi="600" verticalDpi="600" orientation="landscape" paperSize="9" scale="41"/>
  <headerFooter alignWithMargins="0">
    <oddFooter>&amp;L&amp;F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Damien</cp:lastModifiedBy>
  <cp:lastPrinted>2013-01-15T17:32:10Z</cp:lastPrinted>
  <dcterms:created xsi:type="dcterms:W3CDTF">1996-10-14T23:33:28Z</dcterms:created>
  <dcterms:modified xsi:type="dcterms:W3CDTF">2016-05-13T08:33:18Z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